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6" i="2"/>
  <c r="J12" i="2"/>
  <c r="K18" i="2"/>
  <c r="AS12" i="2"/>
  <c r="AQ12" i="2"/>
  <c r="AR12" i="2" s="1"/>
  <c r="AP12" i="2"/>
  <c r="AO12" i="2"/>
  <c r="AN12" i="2"/>
  <c r="AM12" i="2"/>
  <c r="AG12" i="2"/>
  <c r="AE12" i="2"/>
  <c r="I17" i="2" s="1"/>
  <c r="AD12" i="2"/>
  <c r="AC12" i="2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F12" i="2"/>
  <c r="F16" i="2" s="1"/>
  <c r="E12" i="2"/>
  <c r="E16" i="2" s="1"/>
  <c r="E18" i="2" s="1"/>
  <c r="G17" i="2" l="1"/>
  <c r="G18" i="2" s="1"/>
  <c r="K17" i="2"/>
  <c r="F17" i="2"/>
  <c r="H17" i="2"/>
  <c r="H18" i="2" s="1"/>
  <c r="M18" i="2" s="1"/>
  <c r="J18" i="2"/>
  <c r="O18" i="2"/>
  <c r="O17" i="2"/>
  <c r="J17" i="2"/>
  <c r="M17" i="2"/>
  <c r="AF12" i="2"/>
  <c r="N17" i="2" l="1"/>
  <c r="L17" i="2"/>
  <c r="F18" i="2"/>
  <c r="L18" i="2" l="1"/>
  <c r="N18" i="2"/>
</calcChain>
</file>

<file path=xl/sharedStrings.xml><?xml version="1.0" encoding="utf-8"?>
<sst xmlns="http://schemas.openxmlformats.org/spreadsheetml/2006/main" count="85" uniqueCount="40">
  <si>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</si>
  <si>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</si>
  <si>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</si>
  <si>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</si>
  <si>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</si>
  <si>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</si>
  <si>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</si>
  <si>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</si>
  <si>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</si>
  <si>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</si>
  <si>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</si>
  <si>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</si>
  <si>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</si>
  <si>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</si>
  <si>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</si>
  <si>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14.</t>
  </si>
  <si>
    <t>MuPS</t>
  </si>
  <si>
    <t>Tapio Karjalainen</t>
  </si>
  <si>
    <t>SiKi</t>
  </si>
  <si>
    <t>10.2.1984</t>
  </si>
  <si>
    <t>7.</t>
  </si>
  <si>
    <t>4.</t>
  </si>
  <si>
    <t>6.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</si>
  <si>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</si>
  <si>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</si>
  <si>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</si>
  <si>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</si>
  <si>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</si>
  <si>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</si>
  <si>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</si>
  <si>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</si>
  <si>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</si>
  <si>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</si>
  <si>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</si>
  <si>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= Oulun Lippo  (1955)</t>
  </si>
  <si>
    <t>5.</t>
  </si>
  <si>
    <t>3.</t>
  </si>
  <si>
    <t>1.</t>
  </si>
  <si>
    <t>Lippo  2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</si>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</sst>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2000</v>
      </c>
      <c r="C4" s="35" t="s">
        <v>15</v>
      </c>
      <c r="D4" s="43" t="s">
        <v>16</v>
      </c>
      <c r="E4" s="22">
        <v>2</v>
      </c>
      <c r="F4" s="22">
        <v>0</v>
      </c>
      <c r="G4" s="22">
        <v>0</v>
      </c>
      <c r="H4" s="34">
        <v>0</v>
      </c>
      <c r="I4" s="22">
        <v>1</v>
      </c>
      <c r="J4" s="44">
        <v>0.1111111111111111</v>
      </c>
      <c r="K4" s="21">
        <v>9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22"/>
      <c r="Z4" s="43"/>
      <c r="AA4" s="22"/>
      <c r="AB4" s="22"/>
      <c r="AC4" s="22"/>
      <c r="AD4" s="22"/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2001</v>
      </c>
      <c r="Y5" s="22" t="s">
        <v>21</v>
      </c>
      <c r="Z5" s="43" t="s">
        <v>16</v>
      </c>
      <c r="AA5" s="22">
        <v>18</v>
      </c>
      <c r="AB5" s="22">
        <v>0</v>
      </c>
      <c r="AC5" s="22">
        <v>6</v>
      </c>
      <c r="AD5" s="22">
        <v>9</v>
      </c>
      <c r="AE5" s="22">
        <v>65</v>
      </c>
      <c r="AF5" s="28">
        <v>0.53710000000000002</v>
      </c>
      <c r="AG5" s="18">
        <v>121</v>
      </c>
      <c r="AH5" s="13"/>
      <c r="AI5" s="13"/>
      <c r="AJ5" s="13"/>
      <c r="AK5" s="13"/>
      <c r="AL5" s="18"/>
      <c r="AM5" s="22">
        <v>2</v>
      </c>
      <c r="AN5" s="22">
        <v>0</v>
      </c>
      <c r="AO5" s="22">
        <v>0</v>
      </c>
      <c r="AP5" s="22">
        <v>0</v>
      </c>
      <c r="AQ5" s="22">
        <v>5</v>
      </c>
      <c r="AR5" s="47">
        <v>0.3846</v>
      </c>
      <c r="AS5" s="1">
        <v>13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22</v>
      </c>
      <c r="Z6" s="43" t="s">
        <v>16</v>
      </c>
      <c r="AA6" s="22">
        <v>18</v>
      </c>
      <c r="AB6" s="22">
        <v>0</v>
      </c>
      <c r="AC6" s="22">
        <v>5</v>
      </c>
      <c r="AD6" s="22">
        <v>21</v>
      </c>
      <c r="AE6" s="22">
        <v>81</v>
      </c>
      <c r="AF6" s="28">
        <v>0.60440000000000005</v>
      </c>
      <c r="AG6" s="18">
        <v>134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2003</v>
      </c>
      <c r="Y7" s="22" t="s">
        <v>23</v>
      </c>
      <c r="Z7" s="43" t="s">
        <v>16</v>
      </c>
      <c r="AA7" s="22">
        <v>15</v>
      </c>
      <c r="AB7" s="22">
        <v>1</v>
      </c>
      <c r="AC7" s="22">
        <v>17</v>
      </c>
      <c r="AD7" s="22">
        <v>26</v>
      </c>
      <c r="AE7" s="22">
        <v>76</v>
      </c>
      <c r="AF7" s="28">
        <v>0.628</v>
      </c>
      <c r="AG7" s="18">
        <v>121</v>
      </c>
      <c r="AH7" s="13"/>
      <c r="AI7" s="13" t="s">
        <v>35</v>
      </c>
      <c r="AJ7" s="22" t="s">
        <v>36</v>
      </c>
      <c r="AK7" s="13"/>
      <c r="AL7" s="18"/>
      <c r="AM7" s="22">
        <v>4</v>
      </c>
      <c r="AN7" s="22">
        <v>0</v>
      </c>
      <c r="AO7" s="22">
        <v>0</v>
      </c>
      <c r="AP7" s="22">
        <v>3</v>
      </c>
      <c r="AQ7" s="22">
        <v>17</v>
      </c>
      <c r="AR7" s="47">
        <v>0.54830000000000001</v>
      </c>
      <c r="AS7" s="1">
        <v>31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2004</v>
      </c>
      <c r="Y8" s="22" t="s">
        <v>37</v>
      </c>
      <c r="Z8" s="43" t="s">
        <v>38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8"/>
      <c r="AG8" s="18"/>
      <c r="AH8" s="13"/>
      <c r="AI8" s="13"/>
      <c r="AJ8" s="13"/>
      <c r="AK8" s="13"/>
      <c r="AL8" s="18"/>
      <c r="AM8" s="22">
        <v>5</v>
      </c>
      <c r="AN8" s="22">
        <v>0</v>
      </c>
      <c r="AO8" s="22">
        <v>4</v>
      </c>
      <c r="AP8" s="22">
        <v>5</v>
      </c>
      <c r="AQ8" s="22">
        <v>25</v>
      </c>
      <c r="AR8" s="47">
        <v>0.78120000000000001</v>
      </c>
      <c r="AS8" s="1">
        <v>32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2004</v>
      </c>
      <c r="Y9" s="69" t="s">
        <v>20</v>
      </c>
      <c r="Z9" s="43" t="s">
        <v>16</v>
      </c>
      <c r="AA9" s="22">
        <v>16</v>
      </c>
      <c r="AB9" s="22">
        <v>1</v>
      </c>
      <c r="AC9" s="22">
        <v>17</v>
      </c>
      <c r="AD9" s="22">
        <v>27</v>
      </c>
      <c r="AE9" s="22">
        <v>91</v>
      </c>
      <c r="AF9" s="28">
        <v>0.71650000000000003</v>
      </c>
      <c r="AG9" s="18">
        <v>127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69"/>
      <c r="Z10" s="43"/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2006</v>
      </c>
      <c r="Y11" s="22" t="s">
        <v>20</v>
      </c>
      <c r="Z11" s="43" t="s">
        <v>18</v>
      </c>
      <c r="AA11" s="22">
        <v>2</v>
      </c>
      <c r="AB11" s="22">
        <v>0</v>
      </c>
      <c r="AC11" s="22">
        <v>0</v>
      </c>
      <c r="AD11" s="22">
        <v>0</v>
      </c>
      <c r="AE11" s="22">
        <v>4</v>
      </c>
      <c r="AF11" s="28">
        <v>0.5</v>
      </c>
      <c r="AG11" s="18">
        <v>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48" t="s">
        <v>29</v>
      </c>
      <c r="C12" s="49"/>
      <c r="D12" s="50"/>
      <c r="E12" s="51">
        <f>SUM(E4:E11)</f>
        <v>2</v>
      </c>
      <c r="F12" s="51">
        <f>SUM(F4:F11)</f>
        <v>0</v>
      </c>
      <c r="G12" s="51">
        <f>SUM(G4:G11)</f>
        <v>0</v>
      </c>
      <c r="H12" s="51">
        <f>SUM(H4:H11)</f>
        <v>0</v>
      </c>
      <c r="I12" s="51">
        <f>SUM(I4:I11)</f>
        <v>1</v>
      </c>
      <c r="J12" s="52">
        <f>PRODUCT(I12/K12)</f>
        <v>0.1111111111111111</v>
      </c>
      <c r="K12" s="38">
        <f>SUM(K4:K11)</f>
        <v>9</v>
      </c>
      <c r="L12" s="17"/>
      <c r="M12" s="15"/>
      <c r="N12" s="53"/>
      <c r="O12" s="54"/>
      <c r="P12" s="18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23">
        <v>0</v>
      </c>
      <c r="W12" s="38">
        <f>SUM(W4:W11)</f>
        <v>0</v>
      </c>
      <c r="X12" s="11" t="s">
        <v>29</v>
      </c>
      <c r="Y12" s="12"/>
      <c r="Z12" s="10"/>
      <c r="AA12" s="51">
        <f>SUM(AA4:AA11)</f>
        <v>69</v>
      </c>
      <c r="AB12" s="51">
        <f>SUM(AB4:AB11)</f>
        <v>2</v>
      </c>
      <c r="AC12" s="51">
        <f>SUM(AC4:AC11)</f>
        <v>45</v>
      </c>
      <c r="AD12" s="51">
        <f>SUM(AD4:AD11)</f>
        <v>83</v>
      </c>
      <c r="AE12" s="51">
        <f>SUM(AE4:AE11)</f>
        <v>317</v>
      </c>
      <c r="AF12" s="52">
        <f>PRODUCT(AE12/AG12)</f>
        <v>0.62035225048923681</v>
      </c>
      <c r="AG12" s="38">
        <f>SUM(AG4:AG11)</f>
        <v>511</v>
      </c>
      <c r="AH12" s="17"/>
      <c r="AI12" s="15"/>
      <c r="AJ12" s="53"/>
      <c r="AK12" s="54"/>
      <c r="AL12" s="18"/>
      <c r="AM12" s="51">
        <f>SUM(AM4:AM11)</f>
        <v>11</v>
      </c>
      <c r="AN12" s="51">
        <f>SUM(AN4:AN11)</f>
        <v>0</v>
      </c>
      <c r="AO12" s="51">
        <f>SUM(AO4:AO11)</f>
        <v>4</v>
      </c>
      <c r="AP12" s="51">
        <f>SUM(AP4:AP11)</f>
        <v>8</v>
      </c>
      <c r="AQ12" s="51">
        <f>SUM(AQ4:AQ11)</f>
        <v>47</v>
      </c>
      <c r="AR12" s="52">
        <f>PRODUCT(AQ12/AS12)</f>
        <v>0.61842105263157898</v>
      </c>
      <c r="AS12" s="42">
        <f>SUM(AS4:AS11)</f>
        <v>76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55"/>
      <c r="K13" s="21"/>
      <c r="L13" s="18"/>
      <c r="M13" s="18"/>
      <c r="N13" s="18"/>
      <c r="O13" s="18"/>
      <c r="P13" s="24"/>
      <c r="Q13" s="24"/>
      <c r="R13" s="25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55"/>
      <c r="AG13" s="21"/>
      <c r="AH13" s="18"/>
      <c r="AI13" s="18"/>
      <c r="AJ13" s="18"/>
      <c r="AK13" s="18"/>
      <c r="AL13" s="24"/>
      <c r="AM13" s="24"/>
      <c r="AN13" s="25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6" t="s">
        <v>30</v>
      </c>
      <c r="C14" s="57"/>
      <c r="D14" s="58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31</v>
      </c>
      <c r="O14" s="13" t="s">
        <v>32</v>
      </c>
      <c r="Q14" s="25"/>
      <c r="R14" s="25" t="s">
        <v>12</v>
      </c>
      <c r="S14" s="25"/>
      <c r="T14" s="24" t="s">
        <v>39</v>
      </c>
      <c r="U14" s="18"/>
      <c r="V14" s="21"/>
      <c r="W14" s="21"/>
      <c r="X14" s="59"/>
      <c r="Y14" s="59"/>
      <c r="Z14" s="59"/>
      <c r="AA14" s="59"/>
      <c r="AB14" s="59"/>
      <c r="AC14" s="25"/>
      <c r="AD14" s="25"/>
      <c r="AE14" s="25"/>
      <c r="AF14" s="24"/>
      <c r="AG14" s="24"/>
      <c r="AH14" s="24"/>
      <c r="AI14" s="24"/>
      <c r="AJ14" s="24"/>
      <c r="AK14" s="24"/>
      <c r="AM14" s="21"/>
      <c r="AN14" s="59"/>
      <c r="AO14" s="59"/>
      <c r="AP14" s="59"/>
      <c r="AQ14" s="59"/>
      <c r="AR14" s="59"/>
      <c r="AS14" s="59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6" t="s">
        <v>33</v>
      </c>
      <c r="C15" s="7"/>
      <c r="D15" s="27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1">
        <v>0</v>
      </c>
      <c r="K15" s="24">
        <v>0</v>
      </c>
      <c r="L15" s="62">
        <v>0</v>
      </c>
      <c r="M15" s="62">
        <v>0</v>
      </c>
      <c r="N15" s="62">
        <v>0</v>
      </c>
      <c r="O15" s="62">
        <v>0</v>
      </c>
      <c r="Q15" s="25"/>
      <c r="R15" s="25"/>
      <c r="S15" s="25"/>
      <c r="T15" s="24" t="s">
        <v>13</v>
      </c>
      <c r="U15" s="24"/>
      <c r="V15" s="24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3" t="s">
        <v>14</v>
      </c>
      <c r="C16" s="64"/>
      <c r="D16" s="65"/>
      <c r="E16" s="60">
        <f>PRODUCT(E12+Q12)</f>
        <v>2</v>
      </c>
      <c r="F16" s="60">
        <f>PRODUCT(F12+R12)</f>
        <v>0</v>
      </c>
      <c r="G16" s="60">
        <f>PRODUCT(G12+S12)</f>
        <v>0</v>
      </c>
      <c r="H16" s="60">
        <f>PRODUCT(H12+T12)</f>
        <v>0</v>
      </c>
      <c r="I16" s="60">
        <f>PRODUCT(I12+U12)</f>
        <v>1</v>
      </c>
      <c r="J16" s="61">
        <f>PRODUCT(I16/K16)</f>
        <v>0.1111111111111111</v>
      </c>
      <c r="K16" s="24">
        <f>PRODUCT(K12+W12)</f>
        <v>9</v>
      </c>
      <c r="L16" s="62">
        <f>PRODUCT((F16+G16)/E16)</f>
        <v>0</v>
      </c>
      <c r="M16" s="62">
        <f>PRODUCT(H16/E16)</f>
        <v>0</v>
      </c>
      <c r="N16" s="62">
        <f>PRODUCT((F16+G16+H16)/E16)</f>
        <v>0</v>
      </c>
      <c r="O16" s="62">
        <f>PRODUCT(I16/E16)</f>
        <v>0.5</v>
      </c>
      <c r="Q16" s="25"/>
      <c r="R16" s="25"/>
      <c r="S16" s="25"/>
      <c r="T16" s="24" t="s">
        <v>34</v>
      </c>
      <c r="U16" s="24"/>
      <c r="V16" s="24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26</v>
      </c>
      <c r="C17" s="19"/>
      <c r="D17" s="29"/>
      <c r="E17" s="60">
        <f>PRODUCT(AA12+AM12)</f>
        <v>80</v>
      </c>
      <c r="F17" s="60">
        <f>PRODUCT(AB12+AN12)</f>
        <v>2</v>
      </c>
      <c r="G17" s="60">
        <f>PRODUCT(AC12+AO12)</f>
        <v>49</v>
      </c>
      <c r="H17" s="60">
        <f>PRODUCT(AD12+AP12)</f>
        <v>91</v>
      </c>
      <c r="I17" s="60">
        <f>PRODUCT(AE12+AQ12)</f>
        <v>364</v>
      </c>
      <c r="J17" s="61">
        <f>PRODUCT(I17/K17)</f>
        <v>0.62010221465076665</v>
      </c>
      <c r="K17" s="18">
        <f>PRODUCT(AG12+AS12)</f>
        <v>587</v>
      </c>
      <c r="L17" s="62">
        <f>PRODUCT((F17+G17)/E17)</f>
        <v>0.63749999999999996</v>
      </c>
      <c r="M17" s="62">
        <f>PRODUCT(H17/E17)</f>
        <v>1.1375</v>
      </c>
      <c r="N17" s="62">
        <f>PRODUCT((F17+G17+H17)/E17)</f>
        <v>1.7749999999999999</v>
      </c>
      <c r="O17" s="62">
        <f>PRODUCT(I17/E17)</f>
        <v>4.55</v>
      </c>
      <c r="Q17" s="25"/>
      <c r="R17" s="25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6" t="s">
        <v>29</v>
      </c>
      <c r="C18" s="67"/>
      <c r="D18" s="68"/>
      <c r="E18" s="60">
        <f>SUM(E15:E17)</f>
        <v>82</v>
      </c>
      <c r="F18" s="60">
        <f t="shared" ref="F18:I18" si="0">SUM(F15:F17)</f>
        <v>2</v>
      </c>
      <c r="G18" s="60">
        <f t="shared" si="0"/>
        <v>49</v>
      </c>
      <c r="H18" s="60">
        <f t="shared" si="0"/>
        <v>91</v>
      </c>
      <c r="I18" s="60">
        <f t="shared" si="0"/>
        <v>365</v>
      </c>
      <c r="J18" s="61">
        <f>PRODUCT(I18/K18)</f>
        <v>0.61241610738255037</v>
      </c>
      <c r="K18" s="24">
        <f>SUM(K15:K17)</f>
        <v>596</v>
      </c>
      <c r="L18" s="62">
        <f>PRODUCT((F18+G18)/E18)</f>
        <v>0.62195121951219512</v>
      </c>
      <c r="M18" s="62">
        <f>PRODUCT(H18/E18)</f>
        <v>1.1097560975609757</v>
      </c>
      <c r="N18" s="62">
        <f>PRODUCT((F18+G18+H18)/E18)</f>
        <v>1.7317073170731707</v>
      </c>
      <c r="O18" s="62">
        <f>PRODUCT(I18/E18)</f>
        <v>4.4512195121951219</v>
      </c>
      <c r="Q18" s="18"/>
      <c r="R18" s="18"/>
      <c r="S18" s="1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18"/>
      <c r="AL183" s="18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</sheetData>
  <sortState ref="B4:AS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2018-10-20T13:14:32Z</dcterms:modified>
</cp:coreProperties>
</file>